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<sst xmlns="http://schemas.openxmlformats.org/spreadsheetml/2006/main" count="64" uniqueCount="38">
  <si>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附件3</t>
  </si>
  <si>
    <t>2025年4月雷峰镇残疾人两项补贴资金发放汇总表</t>
  </si>
  <si>
    <t>填报单位： 乡镇人民政府（盖章）                                                                   填报日期：2025 年 4 月 21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</si>
  <si>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</si>
  <si>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</si>
  <si>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</si>
  <si>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</si>
  <si>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</si>
  <si>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</si>
  <si>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</si>
  <si>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</si>
  <si>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</si>
  <si>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</si>
  <si>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</si>
  <si>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</si>
  <si>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</si>
  <si>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</si>
  <si>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</si>
  <si>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</si>
  <si>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</si>
  <si>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</si>
  <si>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雷峰镇</t>
  </si>
  <si>
    <t>1月</t>
  </si>
  <si>
    <t>2月</t>
  </si>
  <si>
    <t>3月</t>
  </si>
  <si>
    <t>3.30追缴356</t>
  </si>
  <si>
    <t>3月两补忘记追缴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</si>
  <si>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</si>
  <si>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</si>
  <si>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</si>
  <si>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</si>
  <si>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</si>
  <si>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</si>
  <si>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</si>
  <si>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</si>
  <si>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</si>
  <si>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经办人：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</si>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</sst>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</xf>
    <xf numFmtId="0" fontId="27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zoomScaleSheetLayoutView="110" topLeftCell="A4" workbookViewId="0">
      <selection activeCell="M9" sqref="F9 M9"/>
    </sheetView>
  </sheetViews>
  <sheetFormatPr defaultColWidth="9" defaultRowHeight="13.5"/>
  <cols>
    <col min="1" max="1" width="6.75" style="2" customWidth="1"/>
    <col min="2" max="2" width="6.5" style="2" customWidth="1"/>
    <col min="3" max="3" width="7.13333333333333" style="2" customWidth="1"/>
    <col min="4" max="4" width="9.38333333333333" style="2" customWidth="1"/>
    <col min="5" max="5" width="8.63333333333333" style="2" customWidth="1"/>
    <col min="6" max="6" width="7.63333333333333" style="2" customWidth="1"/>
    <col min="7" max="7" width="8.25" style="2" customWidth="1"/>
    <col min="8" max="8" width="7" style="2" customWidth="1"/>
    <col min="9" max="9" width="7.5" style="2" customWidth="1"/>
    <col min="10" max="10" width="7.38333333333333" style="2" customWidth="1"/>
    <col min="11" max="11" width="12.1333333333333" style="2" customWidth="1"/>
    <col min="12" max="12" width="7.13333333333333" style="2" customWidth="1"/>
    <col min="13" max="13" width="7.88333333333333" style="2" customWidth="1"/>
    <col min="14" max="14" width="8" style="2" customWidth="1"/>
    <col min="15" max="15" width="7.75" style="2" customWidth="1"/>
    <col min="16" max="16" width="8.38333333333333" style="2" customWidth="1"/>
    <col min="17" max="18" width="8" style="2" customWidth="1"/>
    <col min="19" max="19" width="18.75" style="2" customWidth="1"/>
    <col min="20" max="16384" width="9" style="2"/>
  </cols>
  <sheetData>
    <row r="1" ht="21.95" customHeight="1" spans="1:1">
      <c r="A1" s="3" t="s">
        <v>0</v>
      </c>
    </row>
    <row r="2" ht="3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8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21.95" customHeight="1" spans="1:18">
      <c r="A4" s="7" t="s">
        <v>3</v>
      </c>
      <c r="B4" s="8" t="s">
        <v>4</v>
      </c>
      <c r="C4" s="9"/>
      <c r="D4" s="9"/>
      <c r="E4" s="9"/>
      <c r="F4" s="9"/>
      <c r="G4" s="10"/>
      <c r="H4" s="9" t="s">
        <v>5</v>
      </c>
      <c r="I4" s="9"/>
      <c r="J4" s="9"/>
      <c r="K4" s="9"/>
      <c r="L4" s="9"/>
      <c r="M4" s="9"/>
      <c r="N4" s="9"/>
      <c r="O4" s="9"/>
      <c r="P4" s="9"/>
      <c r="Q4" s="9"/>
      <c r="R4" s="10"/>
    </row>
    <row r="5" ht="21" customHeight="1" spans="1:18">
      <c r="A5" s="11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12" t="s">
        <v>12</v>
      </c>
      <c r="I5" s="24"/>
      <c r="J5" s="24"/>
      <c r="K5" s="24"/>
      <c r="L5" s="25"/>
      <c r="M5" s="8" t="s">
        <v>10</v>
      </c>
      <c r="N5" s="9"/>
      <c r="O5" s="10"/>
      <c r="P5" s="8" t="s">
        <v>11</v>
      </c>
      <c r="Q5" s="9"/>
      <c r="R5" s="10"/>
    </row>
    <row r="6" spans="1:18">
      <c r="A6" s="11"/>
      <c r="B6" s="11"/>
      <c r="C6" s="11"/>
      <c r="D6" s="11"/>
      <c r="E6" s="11"/>
      <c r="F6" s="11"/>
      <c r="G6" s="11"/>
      <c r="H6" s="13" t="s">
        <v>6</v>
      </c>
      <c r="I6" s="13" t="s">
        <v>13</v>
      </c>
      <c r="J6" s="13"/>
      <c r="K6" s="13" t="s">
        <v>14</v>
      </c>
      <c r="L6" s="13"/>
      <c r="M6" s="7" t="s">
        <v>15</v>
      </c>
      <c r="N6" s="7" t="s">
        <v>13</v>
      </c>
      <c r="O6" s="7" t="s">
        <v>14</v>
      </c>
      <c r="P6" s="7" t="s">
        <v>16</v>
      </c>
      <c r="Q6" s="7" t="s">
        <v>13</v>
      </c>
      <c r="R6" s="7" t="s">
        <v>14</v>
      </c>
    </row>
    <row r="7" ht="42.95" customHeight="1" spans="1:18">
      <c r="A7" s="11"/>
      <c r="B7" s="14"/>
      <c r="C7" s="14"/>
      <c r="D7" s="14"/>
      <c r="E7" s="14"/>
      <c r="F7" s="14"/>
      <c r="G7" s="14"/>
      <c r="H7" s="13"/>
      <c r="I7" s="13" t="s">
        <v>17</v>
      </c>
      <c r="J7" s="13" t="s">
        <v>18</v>
      </c>
      <c r="K7" s="13" t="s">
        <v>17</v>
      </c>
      <c r="L7" s="13" t="s">
        <v>18</v>
      </c>
      <c r="M7" s="14"/>
      <c r="N7" s="14"/>
      <c r="O7" s="14"/>
      <c r="P7" s="14"/>
      <c r="Q7" s="14"/>
      <c r="R7" s="14"/>
    </row>
    <row r="8" ht="21" customHeight="1" spans="1:18">
      <c r="A8" s="15"/>
      <c r="B8" s="13" t="s">
        <v>19</v>
      </c>
      <c r="C8" s="13" t="s">
        <v>19</v>
      </c>
      <c r="D8" s="13" t="s">
        <v>19</v>
      </c>
      <c r="E8" s="13" t="s">
        <v>19</v>
      </c>
      <c r="F8" s="13" t="s">
        <v>20</v>
      </c>
      <c r="G8" s="13" t="s">
        <v>20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13" t="s">
        <v>20</v>
      </c>
      <c r="N8" s="13" t="s">
        <v>20</v>
      </c>
      <c r="O8" s="13" t="s">
        <v>20</v>
      </c>
      <c r="P8" s="13" t="s">
        <v>20</v>
      </c>
      <c r="Q8" s="13" t="s">
        <v>20</v>
      </c>
      <c r="R8" s="13" t="s">
        <v>20</v>
      </c>
    </row>
    <row r="9" s="1" customFormat="1" ht="24" customHeight="1" spans="1:18">
      <c r="A9" s="16" t="s">
        <v>21</v>
      </c>
      <c r="B9" s="17">
        <f>E9+D9+C9</f>
        <v>227</v>
      </c>
      <c r="C9" s="18">
        <v>163</v>
      </c>
      <c r="D9" s="18">
        <v>0</v>
      </c>
      <c r="E9" s="18">
        <v>64</v>
      </c>
      <c r="F9" s="18">
        <f>B9*121</f>
        <v>27467</v>
      </c>
      <c r="G9" s="19">
        <f>F10+F11+F12+F14</f>
        <v>108416</v>
      </c>
      <c r="H9" s="18">
        <f>L9+K9+J9+I9</f>
        <v>230</v>
      </c>
      <c r="I9" s="18">
        <v>69</v>
      </c>
      <c r="J9" s="18">
        <v>11</v>
      </c>
      <c r="K9" s="18">
        <v>120</v>
      </c>
      <c r="L9" s="18">
        <v>30</v>
      </c>
      <c r="M9" s="18">
        <f>O9+N9</f>
        <v>28340</v>
      </c>
      <c r="N9" s="26">
        <f t="shared" ref="N9:N12" si="0">I9*145+J9*115</f>
        <v>11270</v>
      </c>
      <c r="O9" s="18">
        <f t="shared" ref="O9:O12" si="1">K9*121+L9*85</f>
        <v>17070</v>
      </c>
      <c r="P9" s="26">
        <f>Q9+R9</f>
        <v>125008</v>
      </c>
      <c r="Q9" s="26">
        <f>N10+N11+N12+M14+N15+N16+N17+N18+N19+N20+N21+N22</f>
        <v>62175</v>
      </c>
      <c r="R9" s="26">
        <f>O10+O11+O12+N14+O15+O16+O17+O18+O19+O20+O21+O22</f>
        <v>62833</v>
      </c>
    </row>
    <row r="10" ht="24" hidden="1" customHeight="1" spans="1:18">
      <c r="A10" s="20" t="s">
        <v>22</v>
      </c>
      <c r="B10" s="17">
        <f>E10+D10+C10</f>
        <v>223</v>
      </c>
      <c r="C10" s="17">
        <v>160</v>
      </c>
      <c r="D10" s="17">
        <v>0</v>
      </c>
      <c r="E10" s="17">
        <v>63</v>
      </c>
      <c r="F10" s="21">
        <f>B10*121</f>
        <v>26983</v>
      </c>
      <c r="G10" s="18"/>
      <c r="H10" s="18">
        <f>L10+K10+J10+I10</f>
        <v>234</v>
      </c>
      <c r="I10" s="17">
        <v>67</v>
      </c>
      <c r="J10" s="17">
        <v>14</v>
      </c>
      <c r="K10" s="17">
        <v>120</v>
      </c>
      <c r="L10" s="17">
        <v>33</v>
      </c>
      <c r="M10" s="18">
        <f t="shared" ref="M10:M14" si="2">N10+O10</f>
        <v>28650</v>
      </c>
      <c r="N10" s="18">
        <f t="shared" si="0"/>
        <v>11325</v>
      </c>
      <c r="O10" s="18">
        <f t="shared" si="1"/>
        <v>17325</v>
      </c>
      <c r="P10" s="18"/>
      <c r="Q10" s="18"/>
      <c r="R10" s="18"/>
    </row>
    <row r="11" ht="24" hidden="1" customHeight="1" spans="1:18">
      <c r="A11" s="20" t="s">
        <v>23</v>
      </c>
      <c r="B11" s="17">
        <f>E11+D11+C11</f>
        <v>221</v>
      </c>
      <c r="C11" s="17">
        <v>159</v>
      </c>
      <c r="D11" s="17">
        <v>0</v>
      </c>
      <c r="E11" s="17">
        <v>62</v>
      </c>
      <c r="F11" s="21">
        <f>B11*121</f>
        <v>26741</v>
      </c>
      <c r="G11" s="22"/>
      <c r="H11" s="18">
        <f>L11+K11+J11+I11</f>
        <v>231</v>
      </c>
      <c r="I11" s="17">
        <v>68</v>
      </c>
      <c r="J11" s="17">
        <v>12</v>
      </c>
      <c r="K11" s="17">
        <v>118</v>
      </c>
      <c r="L11" s="17">
        <v>33</v>
      </c>
      <c r="M11" s="18">
        <f t="shared" si="2"/>
        <v>28323</v>
      </c>
      <c r="N11" s="26">
        <f t="shared" si="0"/>
        <v>11240</v>
      </c>
      <c r="O11" s="18">
        <f t="shared" si="1"/>
        <v>17083</v>
      </c>
      <c r="P11" s="18"/>
      <c r="Q11" s="18"/>
      <c r="R11" s="18"/>
    </row>
    <row r="12" ht="24" hidden="1" customHeight="1" spans="1:18">
      <c r="A12" s="20" t="s">
        <v>24</v>
      </c>
      <c r="B12" s="17">
        <f>E12+D12+C12</f>
        <v>225</v>
      </c>
      <c r="C12" s="17">
        <v>161</v>
      </c>
      <c r="D12" s="17">
        <v>0</v>
      </c>
      <c r="E12" s="17">
        <v>64</v>
      </c>
      <c r="F12" s="21">
        <f>B12*121</f>
        <v>27225</v>
      </c>
      <c r="G12" s="18"/>
      <c r="H12" s="18">
        <f>L12+K12+J12+I12</f>
        <v>231</v>
      </c>
      <c r="I12" s="18">
        <v>69</v>
      </c>
      <c r="J12" s="18">
        <v>11</v>
      </c>
      <c r="K12" s="18">
        <v>120</v>
      </c>
      <c r="L12" s="18">
        <v>31</v>
      </c>
      <c r="M12" s="18">
        <f t="shared" si="2"/>
        <v>28425</v>
      </c>
      <c r="N12" s="26">
        <f t="shared" si="0"/>
        <v>11270</v>
      </c>
      <c r="O12" s="18">
        <f t="shared" si="1"/>
        <v>17155</v>
      </c>
      <c r="P12" s="18"/>
      <c r="Q12" s="18"/>
      <c r="R12" s="18"/>
    </row>
    <row r="13" ht="24" hidden="1" customHeight="1" spans="1:19">
      <c r="A13" s="20"/>
      <c r="B13" s="17"/>
      <c r="C13" s="17"/>
      <c r="D13" s="17"/>
      <c r="E13" s="17"/>
      <c r="F13" s="21" t="s">
        <v>25</v>
      </c>
      <c r="G13" s="18"/>
      <c r="H13" s="18"/>
      <c r="I13" s="18"/>
      <c r="J13" s="18"/>
      <c r="K13" s="18"/>
      <c r="L13" s="18"/>
      <c r="M13" s="21" t="s">
        <v>25</v>
      </c>
      <c r="N13" s="26"/>
      <c r="O13" s="18"/>
      <c r="P13" s="18"/>
      <c r="Q13" s="18"/>
      <c r="R13" s="18"/>
      <c r="S13" s="2" t="s">
        <v>26</v>
      </c>
    </row>
    <row r="14" ht="24" hidden="1" customHeight="1" spans="1:18">
      <c r="A14" s="20" t="s">
        <v>27</v>
      </c>
      <c r="B14" s="18">
        <f>E14+D14+C14</f>
        <v>227</v>
      </c>
      <c r="C14" s="18">
        <v>163</v>
      </c>
      <c r="D14" s="18">
        <v>0</v>
      </c>
      <c r="E14" s="18">
        <v>64</v>
      </c>
      <c r="F14" s="18">
        <f>B14*121</f>
        <v>27467</v>
      </c>
      <c r="G14" s="18"/>
      <c r="H14" s="18">
        <f>L14+K14+J14+I14</f>
        <v>230</v>
      </c>
      <c r="I14" s="18">
        <v>69</v>
      </c>
      <c r="J14" s="18">
        <v>11</v>
      </c>
      <c r="K14" s="18">
        <v>120</v>
      </c>
      <c r="L14" s="18">
        <v>30</v>
      </c>
      <c r="M14" s="18">
        <f t="shared" si="2"/>
        <v>28340</v>
      </c>
      <c r="N14" s="26">
        <f>I14*145+J14*115</f>
        <v>11270</v>
      </c>
      <c r="O14" s="18">
        <f>K14*121+L14*85</f>
        <v>17070</v>
      </c>
      <c r="P14" s="18"/>
      <c r="Q14" s="18"/>
      <c r="R14" s="18"/>
    </row>
    <row r="15" ht="24" hidden="1" customHeight="1" spans="1:18">
      <c r="A15" s="20" t="s">
        <v>28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ht="24" hidden="1" customHeight="1" spans="1:18">
      <c r="A16" s="20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ht="24" hidden="1" customHeight="1" spans="1:18">
      <c r="A17" s="20" t="s">
        <v>30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ht="24" hidden="1" customHeight="1" spans="1:18">
      <c r="A18" s="20" t="s">
        <v>31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ht="24" hidden="1" customHeight="1" spans="1:18">
      <c r="A19" s="20" t="s">
        <v>32</v>
      </c>
      <c r="B19" s="17"/>
      <c r="C19" s="17"/>
      <c r="D19" s="18"/>
      <c r="E19" s="18"/>
      <c r="F19" s="18"/>
      <c r="G19" s="22"/>
      <c r="H19" s="23"/>
      <c r="I19" s="23"/>
      <c r="J19" s="17"/>
      <c r="K19" s="17"/>
      <c r="L19" s="17"/>
      <c r="M19" s="18"/>
      <c r="N19" s="18"/>
      <c r="O19" s="18"/>
      <c r="P19" s="22"/>
      <c r="Q19" s="22"/>
      <c r="R19" s="22"/>
    </row>
    <row r="20" ht="24" hidden="1" customHeight="1" spans="1:18">
      <c r="A20" s="20" t="s">
        <v>33</v>
      </c>
      <c r="B20" s="17"/>
      <c r="C20" s="17"/>
      <c r="D20" s="17"/>
      <c r="E20" s="17"/>
      <c r="F20" s="18"/>
      <c r="G20" s="22"/>
      <c r="H20" s="23"/>
      <c r="I20" s="23"/>
      <c r="J20" s="17"/>
      <c r="K20" s="17"/>
      <c r="L20" s="17"/>
      <c r="M20" s="18"/>
      <c r="N20" s="18"/>
      <c r="O20" s="18"/>
      <c r="P20" s="22"/>
      <c r="Q20" s="22"/>
      <c r="R20" s="22"/>
    </row>
    <row r="21" ht="24" hidden="1" customHeight="1" spans="1:18">
      <c r="A21" s="20" t="s">
        <v>34</v>
      </c>
      <c r="B21" s="17"/>
      <c r="C21" s="17"/>
      <c r="D21" s="17"/>
      <c r="E21" s="17"/>
      <c r="F21" s="18"/>
      <c r="G21" s="22"/>
      <c r="H21" s="23"/>
      <c r="I21" s="23"/>
      <c r="J21" s="17"/>
      <c r="K21" s="17"/>
      <c r="L21" s="17"/>
      <c r="M21" s="18"/>
      <c r="N21" s="18"/>
      <c r="O21" s="18"/>
      <c r="P21" s="22"/>
      <c r="Q21" s="22"/>
      <c r="R21" s="22"/>
    </row>
    <row r="22" ht="24" hidden="1" customHeight="1" spans="1:18">
      <c r="A22" s="20" t="s">
        <v>35</v>
      </c>
      <c r="B22" s="17"/>
      <c r="C22" s="17"/>
      <c r="D22" s="17"/>
      <c r="E22" s="17"/>
      <c r="F22" s="21"/>
      <c r="G22" s="22"/>
      <c r="H22" s="17"/>
      <c r="I22" s="17"/>
      <c r="J22" s="17"/>
      <c r="K22" s="17"/>
      <c r="L22" s="17"/>
      <c r="M22" s="18"/>
      <c r="N22" s="26"/>
      <c r="O22" s="26"/>
      <c r="P22" s="22"/>
      <c r="Q22" s="22"/>
      <c r="R22" s="22"/>
    </row>
    <row r="23" ht="24" customHeight="1" spans="1:18">
      <c r="A23" s="18" t="s">
        <v>16</v>
      </c>
      <c r="B23" s="17"/>
      <c r="C23" s="17"/>
      <c r="D23" s="17"/>
      <c r="E23" s="17"/>
      <c r="F23" s="22"/>
      <c r="G23" s="22"/>
      <c r="H23" s="23"/>
      <c r="I23" s="23"/>
      <c r="J23" s="17"/>
      <c r="K23" s="17"/>
      <c r="L23" s="17"/>
      <c r="M23" s="22"/>
      <c r="N23" s="22"/>
      <c r="O23" s="22"/>
      <c r="P23" s="22"/>
      <c r="Q23" s="22"/>
      <c r="R23" s="22"/>
    </row>
    <row r="24" ht="39" customHeight="1" spans="1:18">
      <c r="A24" s="3" t="s">
        <v>36</v>
      </c>
      <c r="B24" s="3"/>
      <c r="G24" s="3"/>
      <c r="K24" s="3" t="s">
        <v>37</v>
      </c>
      <c r="O24" s="27"/>
      <c r="P24" s="28"/>
      <c r="Q24" s="28"/>
      <c r="R24" s="28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24:R24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ASD</cp:lastModifiedBy>
  <dcterms:created xsi:type="dcterms:W3CDTF">2021-11-22T18:57:00Z</dcterms:created>
  <cp:lastPrinted>2023-08-24T01:39:00Z</cp:lastPrinted>
  <dcterms:modified xsi:type="dcterms:W3CDTF">2025-04-22T03:25:41Z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373E0B2D8CFF43A393441522A6227610_13</vt:lpwstr>
  </property>
</Properties>
</file>